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80" windowHeight="11475" activeTab="0"/>
  </bookViews>
  <sheets>
    <sheet name="title" sheetId="1" r:id="rId1"/>
    <sheet name="corr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<sst xmlns="http://schemas.openxmlformats.org/spreadsheetml/2006/main" count="10" uniqueCount="10">
  <si>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</si>
  <si>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y</t>
  </si>
  <si>
    <t>x-X</t>
  </si>
  <si>
    <t>y-Y</t>
  </si>
  <si>
    <t>(x-X)**2</t>
  </si>
  <si>
    <t>(y-T)**2</t>
  </si>
  <si>
    <t>(x-X)(y-Y)</t>
  </si>
  <si>
    <t>r=</t>
  </si>
  <si>
    <t>w=</t>
  </si>
  <si>
    <t>Z=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</si>
</sst>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85725</xdr:rowOff>
    </xdr:from>
    <xdr:to>
      <xdr:col>5</xdr:col>
      <xdr:colOff>333375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428625"/>
          <a:ext cx="34099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   ■                                         ■
   ■  「同志社大学オープンコース」提供教材   ■
   ■                                         ■
   ■     (c)2006 by Yoshitaka Nishizawa      ■
   ■                                         ■
   ■  使用条件：著作権法と「同志社大学オー   ■
   ■            プンコース」トップページに   ■
   ■            記載の注意事項にしたがっ     ■
   ■            てください。                 ■
   ■                                         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15" sqref="G1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38" sqref="D38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>
        <v>75</v>
      </c>
      <c r="B2">
        <v>78</v>
      </c>
      <c r="C2">
        <f>A2-$A$24</f>
        <v>-0.5499999999999972</v>
      </c>
      <c r="D2">
        <f>B2-$B$24</f>
        <v>6.799999999999997</v>
      </c>
      <c r="E2">
        <f>C2*C2</f>
        <v>0.3024999999999969</v>
      </c>
      <c r="F2">
        <f>D2*D2</f>
        <v>46.23999999999996</v>
      </c>
      <c r="G2">
        <f>C2*D2</f>
        <v>-3.739999999999979</v>
      </c>
    </row>
    <row r="3" spans="1:7" ht="13.5">
      <c r="A3">
        <v>82</v>
      </c>
      <c r="B3">
        <v>86</v>
      </c>
      <c r="C3">
        <f aca="true" t="shared" si="0" ref="C3:C21">A3-$A$24</f>
        <v>6.450000000000003</v>
      </c>
      <c r="D3">
        <f aca="true" t="shared" si="1" ref="D3:D21">B3-$B$24</f>
        <v>14.799999999999997</v>
      </c>
      <c r="E3">
        <f aca="true" t="shared" si="2" ref="E3:E21">C3*C3</f>
        <v>41.602500000000035</v>
      </c>
      <c r="F3">
        <f aca="true" t="shared" si="3" ref="F3:F21">D3*D3</f>
        <v>219.0399999999999</v>
      </c>
      <c r="G3">
        <f aca="true" t="shared" si="4" ref="G3:G21">C3*D3</f>
        <v>95.46000000000002</v>
      </c>
    </row>
    <row r="4" spans="1:7" ht="13.5">
      <c r="A4">
        <v>76</v>
      </c>
      <c r="B4">
        <v>66</v>
      </c>
      <c r="C4">
        <f t="shared" si="0"/>
        <v>0.45000000000000284</v>
      </c>
      <c r="D4">
        <f t="shared" si="1"/>
        <v>-5.200000000000003</v>
      </c>
      <c r="E4">
        <f t="shared" si="2"/>
        <v>0.20250000000000257</v>
      </c>
      <c r="F4">
        <f t="shared" si="3"/>
        <v>27.04000000000003</v>
      </c>
      <c r="G4">
        <f t="shared" si="4"/>
        <v>-2.340000000000016</v>
      </c>
    </row>
    <row r="5" spans="1:7" ht="13.5">
      <c r="A5">
        <v>76</v>
      </c>
      <c r="B5">
        <v>78</v>
      </c>
      <c r="C5">
        <f t="shared" si="0"/>
        <v>0.45000000000000284</v>
      </c>
      <c r="D5">
        <f t="shared" si="1"/>
        <v>6.799999999999997</v>
      </c>
      <c r="E5">
        <f t="shared" si="2"/>
        <v>0.20250000000000257</v>
      </c>
      <c r="F5">
        <f t="shared" si="3"/>
        <v>46.23999999999996</v>
      </c>
      <c r="G5">
        <f t="shared" si="4"/>
        <v>3.0600000000000183</v>
      </c>
    </row>
    <row r="6" spans="1:7" ht="13.5">
      <c r="A6">
        <v>69</v>
      </c>
      <c r="B6">
        <v>56</v>
      </c>
      <c r="C6">
        <f t="shared" si="0"/>
        <v>-6.549999999999997</v>
      </c>
      <c r="D6">
        <f t="shared" si="1"/>
        <v>-15.200000000000003</v>
      </c>
      <c r="E6">
        <f t="shared" si="2"/>
        <v>42.90249999999996</v>
      </c>
      <c r="F6">
        <f t="shared" si="3"/>
        <v>231.04000000000008</v>
      </c>
      <c r="G6">
        <f t="shared" si="4"/>
        <v>99.55999999999997</v>
      </c>
    </row>
    <row r="7" spans="1:7" ht="13.5">
      <c r="A7">
        <v>72</v>
      </c>
      <c r="B7">
        <v>54</v>
      </c>
      <c r="C7">
        <f t="shared" si="0"/>
        <v>-3.549999999999997</v>
      </c>
      <c r="D7">
        <f t="shared" si="1"/>
        <v>-17.200000000000003</v>
      </c>
      <c r="E7">
        <f t="shared" si="2"/>
        <v>12.60249999999998</v>
      </c>
      <c r="F7">
        <f t="shared" si="3"/>
        <v>295.8400000000001</v>
      </c>
      <c r="G7">
        <f t="shared" si="4"/>
        <v>61.05999999999996</v>
      </c>
    </row>
    <row r="8" spans="1:7" ht="13.5">
      <c r="A8">
        <v>75</v>
      </c>
      <c r="B8">
        <v>70</v>
      </c>
      <c r="C8">
        <f t="shared" si="0"/>
        <v>-0.5499999999999972</v>
      </c>
      <c r="D8">
        <f t="shared" si="1"/>
        <v>-1.2000000000000028</v>
      </c>
      <c r="E8">
        <f t="shared" si="2"/>
        <v>0.3024999999999969</v>
      </c>
      <c r="F8">
        <f t="shared" si="3"/>
        <v>1.4400000000000068</v>
      </c>
      <c r="G8">
        <f t="shared" si="4"/>
        <v>0.6599999999999981</v>
      </c>
    </row>
    <row r="9" spans="1:7" ht="13.5">
      <c r="A9">
        <v>80</v>
      </c>
      <c r="B9">
        <v>72</v>
      </c>
      <c r="C9">
        <f t="shared" si="0"/>
        <v>4.450000000000003</v>
      </c>
      <c r="D9">
        <f t="shared" si="1"/>
        <v>0.7999999999999972</v>
      </c>
      <c r="E9">
        <f t="shared" si="2"/>
        <v>19.802500000000027</v>
      </c>
      <c r="F9">
        <f t="shared" si="3"/>
        <v>0.6399999999999955</v>
      </c>
      <c r="G9">
        <f t="shared" si="4"/>
        <v>3.55999999999999</v>
      </c>
    </row>
    <row r="10" spans="1:7" ht="13.5">
      <c r="A10">
        <v>82</v>
      </c>
      <c r="B10">
        <v>82</v>
      </c>
      <c r="C10">
        <f t="shared" si="0"/>
        <v>6.450000000000003</v>
      </c>
      <c r="D10">
        <f t="shared" si="1"/>
        <v>10.799999999999997</v>
      </c>
      <c r="E10">
        <f t="shared" si="2"/>
        <v>41.602500000000035</v>
      </c>
      <c r="F10">
        <f t="shared" si="3"/>
        <v>116.63999999999994</v>
      </c>
      <c r="G10">
        <f t="shared" si="4"/>
        <v>69.66000000000001</v>
      </c>
    </row>
    <row r="11" spans="1:7" ht="13.5">
      <c r="A11">
        <v>79</v>
      </c>
      <c r="B11">
        <v>78</v>
      </c>
      <c r="C11">
        <f t="shared" si="0"/>
        <v>3.450000000000003</v>
      </c>
      <c r="D11">
        <f t="shared" si="1"/>
        <v>6.799999999999997</v>
      </c>
      <c r="E11">
        <f t="shared" si="2"/>
        <v>11.90250000000002</v>
      </c>
      <c r="F11">
        <f t="shared" si="3"/>
        <v>46.23999999999996</v>
      </c>
      <c r="G11">
        <f t="shared" si="4"/>
        <v>23.460000000000008</v>
      </c>
    </row>
    <row r="12" spans="1:7" ht="13.5">
      <c r="A12">
        <v>77</v>
      </c>
      <c r="B12">
        <v>80</v>
      </c>
      <c r="C12">
        <f t="shared" si="0"/>
        <v>1.4500000000000028</v>
      </c>
      <c r="D12">
        <f t="shared" si="1"/>
        <v>8.799999999999997</v>
      </c>
      <c r="E12">
        <f t="shared" si="2"/>
        <v>2.102500000000008</v>
      </c>
      <c r="F12">
        <f t="shared" si="3"/>
        <v>77.43999999999996</v>
      </c>
      <c r="G12">
        <f t="shared" si="4"/>
        <v>12.760000000000021</v>
      </c>
    </row>
    <row r="13" spans="1:7" ht="13.5">
      <c r="A13">
        <v>73</v>
      </c>
      <c r="B13">
        <v>74</v>
      </c>
      <c r="C13">
        <f t="shared" si="0"/>
        <v>-2.549999999999997</v>
      </c>
      <c r="D13">
        <f t="shared" si="1"/>
        <v>2.799999999999997</v>
      </c>
      <c r="E13">
        <f t="shared" si="2"/>
        <v>6.502499999999985</v>
      </c>
      <c r="F13">
        <f t="shared" si="3"/>
        <v>7.839999999999984</v>
      </c>
      <c r="G13">
        <f t="shared" si="4"/>
        <v>-7.139999999999985</v>
      </c>
    </row>
    <row r="14" spans="1:7" ht="13.5">
      <c r="A14">
        <v>71</v>
      </c>
      <c r="B14">
        <v>64</v>
      </c>
      <c r="C14">
        <f t="shared" si="0"/>
        <v>-4.549999999999997</v>
      </c>
      <c r="D14">
        <f t="shared" si="1"/>
        <v>-7.200000000000003</v>
      </c>
      <c r="E14">
        <f t="shared" si="2"/>
        <v>20.702499999999976</v>
      </c>
      <c r="F14">
        <f t="shared" si="3"/>
        <v>51.84000000000004</v>
      </c>
      <c r="G14">
        <f t="shared" si="4"/>
        <v>32.75999999999999</v>
      </c>
    </row>
    <row r="15" spans="1:7" ht="13.5">
      <c r="A15">
        <v>77</v>
      </c>
      <c r="B15">
        <v>72</v>
      </c>
      <c r="C15">
        <f t="shared" si="0"/>
        <v>1.4500000000000028</v>
      </c>
      <c r="D15">
        <f t="shared" si="1"/>
        <v>0.7999999999999972</v>
      </c>
      <c r="E15">
        <f t="shared" si="2"/>
        <v>2.102500000000008</v>
      </c>
      <c r="F15">
        <f t="shared" si="3"/>
        <v>0.6399999999999955</v>
      </c>
      <c r="G15">
        <f t="shared" si="4"/>
        <v>1.1599999999999981</v>
      </c>
    </row>
    <row r="16" spans="1:7" ht="13.5">
      <c r="A16">
        <v>75</v>
      </c>
      <c r="B16">
        <v>70</v>
      </c>
      <c r="C16">
        <f t="shared" si="0"/>
        <v>-0.5499999999999972</v>
      </c>
      <c r="D16">
        <f t="shared" si="1"/>
        <v>-1.2000000000000028</v>
      </c>
      <c r="E16">
        <f t="shared" si="2"/>
        <v>0.3024999999999969</v>
      </c>
      <c r="F16">
        <f t="shared" si="3"/>
        <v>1.4400000000000068</v>
      </c>
      <c r="G16">
        <f t="shared" si="4"/>
        <v>0.6599999999999981</v>
      </c>
    </row>
    <row r="17" spans="1:7" ht="13.5">
      <c r="A17">
        <v>69</v>
      </c>
      <c r="B17">
        <v>56</v>
      </c>
      <c r="C17">
        <f t="shared" si="0"/>
        <v>-6.549999999999997</v>
      </c>
      <c r="D17">
        <f t="shared" si="1"/>
        <v>-15.200000000000003</v>
      </c>
      <c r="E17">
        <f t="shared" si="2"/>
        <v>42.90249999999996</v>
      </c>
      <c r="F17">
        <f t="shared" si="3"/>
        <v>231.04000000000008</v>
      </c>
      <c r="G17">
        <f t="shared" si="4"/>
        <v>99.55999999999997</v>
      </c>
    </row>
    <row r="18" spans="1:7" ht="13.5">
      <c r="A18">
        <v>72</v>
      </c>
      <c r="B18">
        <v>60</v>
      </c>
      <c r="C18">
        <f t="shared" si="0"/>
        <v>-3.549999999999997</v>
      </c>
      <c r="D18">
        <f t="shared" si="1"/>
        <v>-11.200000000000003</v>
      </c>
      <c r="E18">
        <f t="shared" si="2"/>
        <v>12.60249999999998</v>
      </c>
      <c r="F18">
        <f t="shared" si="3"/>
        <v>125.44000000000007</v>
      </c>
      <c r="G18">
        <f t="shared" si="4"/>
        <v>39.75999999999998</v>
      </c>
    </row>
    <row r="19" spans="1:7" ht="13.5">
      <c r="A19">
        <v>76</v>
      </c>
      <c r="B19">
        <v>80</v>
      </c>
      <c r="C19">
        <f t="shared" si="0"/>
        <v>0.45000000000000284</v>
      </c>
      <c r="D19">
        <f t="shared" si="1"/>
        <v>8.799999999999997</v>
      </c>
      <c r="E19">
        <f t="shared" si="2"/>
        <v>0.20250000000000257</v>
      </c>
      <c r="F19">
        <f t="shared" si="3"/>
        <v>77.43999999999996</v>
      </c>
      <c r="G19">
        <f t="shared" si="4"/>
        <v>3.960000000000024</v>
      </c>
    </row>
    <row r="20" spans="1:7" ht="13.5">
      <c r="A20">
        <v>75</v>
      </c>
      <c r="B20">
        <v>62</v>
      </c>
      <c r="C20">
        <f t="shared" si="0"/>
        <v>-0.5499999999999972</v>
      </c>
      <c r="D20">
        <f t="shared" si="1"/>
        <v>-9.200000000000003</v>
      </c>
      <c r="E20">
        <f t="shared" si="2"/>
        <v>0.3024999999999969</v>
      </c>
      <c r="F20">
        <f t="shared" si="3"/>
        <v>84.64000000000006</v>
      </c>
      <c r="G20">
        <f t="shared" si="4"/>
        <v>5.059999999999976</v>
      </c>
    </row>
    <row r="21" spans="1:7" ht="13.5">
      <c r="A21">
        <v>80</v>
      </c>
      <c r="B21">
        <v>86</v>
      </c>
      <c r="C21">
        <f t="shared" si="0"/>
        <v>4.450000000000003</v>
      </c>
      <c r="D21">
        <f t="shared" si="1"/>
        <v>14.799999999999997</v>
      </c>
      <c r="E21">
        <f t="shared" si="2"/>
        <v>19.802500000000027</v>
      </c>
      <c r="F21">
        <f t="shared" si="3"/>
        <v>219.0399999999999</v>
      </c>
      <c r="G21">
        <f t="shared" si="4"/>
        <v>65.86000000000003</v>
      </c>
    </row>
    <row r="23" spans="1:7" ht="13.5">
      <c r="A23">
        <f>SUM(A2:A21)</f>
        <v>1511</v>
      </c>
      <c r="B23">
        <f>SUM(B2:B21)</f>
        <v>1424</v>
      </c>
      <c r="E23">
        <f>SUM(E2:E21)</f>
        <v>278.95000000000005</v>
      </c>
      <c r="F23">
        <f>SUM(F2:F21)</f>
        <v>1907.2000000000005</v>
      </c>
      <c r="G23">
        <f>SUM(G2:G21)</f>
        <v>604.8000000000001</v>
      </c>
    </row>
    <row r="24" spans="1:6" ht="13.5">
      <c r="A24">
        <f>A23/20</f>
        <v>75.55</v>
      </c>
      <c r="B24">
        <f>B23/20</f>
        <v>71.2</v>
      </c>
      <c r="E24">
        <f>SQRT(E23)</f>
        <v>16.701796310576896</v>
      </c>
      <c r="F24">
        <f>SQRT(F23)</f>
        <v>43.67150100465978</v>
      </c>
    </row>
    <row r="26" spans="6:7" ht="13.5">
      <c r="F26" t="s">
        <v>7</v>
      </c>
      <c r="G26">
        <f>G23/(E24*F24)</f>
        <v>0.829183173799336</v>
      </c>
    </row>
    <row r="28" spans="6:7" ht="13.5">
      <c r="F28" t="s">
        <v>8</v>
      </c>
      <c r="G28">
        <f>1/2*LN((1+G26)/(1-G26))</f>
        <v>1.1855165012587288</v>
      </c>
    </row>
    <row r="29" spans="6:7" ht="13.5">
      <c r="F29" t="s">
        <v>9</v>
      </c>
      <c r="G29">
        <f>G28/SQRT(1/17)</f>
        <v>4.888009755602431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同志社大学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Yoshitaka Nishizawa</cp:lastModifiedBy>
  <dcterms:created xsi:type="dcterms:W3CDTF">2005-07-12T06:44:07Z</dcterms:created>
  <dcterms:modified xsi:type="dcterms:W3CDTF">2006-09-29T09:45:30Z</dcterms:modified>
  <cp:category/>
  <cp:version/>
  <cp:contentType/>
  <cp:contentStatus/>
</cp:coreProperties>
</file>